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90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<sst xmlns="http://schemas.openxmlformats.org/spreadsheetml/2006/main" count="22" uniqueCount="21">
  <si>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</t>
  </si>
  <si>
    <t>Alpha =</t>
  </si>
  <si>
    <t>and reset</t>
  </si>
  <si>
    <t>Beta =</t>
  </si>
  <si>
    <t>delta N1</t>
  </si>
  <si>
    <t>delta N2</t>
  </si>
  <si>
    <t>isoclines</t>
  </si>
  <si>
    <t>K1 =</t>
  </si>
  <si>
    <t>K2 =</t>
  </si>
  <si>
    <t>m =</t>
  </si>
  <si>
    <t>N1</t>
  </si>
  <si>
    <t>N2</t>
  </si>
  <si>
    <t>r1 =</t>
  </si>
  <si>
    <t>r2 =</t>
  </si>
  <si>
    <t>rows draw</t>
  </si>
  <si>
    <t>Simulation of Interspecific Competition (Appendix 17.1)</t>
  </si>
  <si>
    <t>Species 1</t>
  </si>
  <si>
    <t>Species 2</t>
  </si>
  <si>
    <t>the zero</t>
  </si>
  <si>
    <t xml:space="preserve">These </t>
  </si>
  <si>
    <t>Time (t)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</si>
</sst>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3">
    <xf numFmtId="0" fontId="0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"/>
          <c:y val="0.0405"/>
          <c:w val="0.88225"/>
          <c:h val="0.854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A!$B$10:$B$85</c:f>
              <c:numCache/>
            </c:numRef>
          </c:xVal>
          <c:yVal>
            <c:numRef>
              <c:f>A!$D$10:$D$85</c:f>
              <c:numCache/>
            </c:numRef>
          </c:yVal>
          <c:smooth val="0"/>
        </c:ser>
        <c:axId val="36845218"/>
        <c:axId val="63171507"/>
      </c:scatterChart>
      <c:valAx>
        <c:axId val="36845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71507"/>
        <c:crosses val="autoZero"/>
        <c:crossBetween val="midCat"/>
        <c:dispUnits/>
      </c:valAx>
      <c:valAx>
        <c:axId val="631715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45218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solidFill>
      <a:srgbClr val="FFFFFF"/>
    </a:solidFill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9"/>
          <c:y val="0.0405"/>
          <c:w val="0.74825"/>
          <c:h val="0.854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A!$A$15:$A$85</c:f>
              <c:numCache/>
            </c:numRef>
          </c:xVal>
          <c:yVal>
            <c:numRef>
              <c:f>A!$B$15:$B$85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A!$A$15:$A$85</c:f>
              <c:numCache/>
            </c:numRef>
          </c:xVal>
          <c:yVal>
            <c:numRef>
              <c:f>A!$D$15:$D$85</c:f>
              <c:numCache/>
            </c:numRef>
          </c:yVal>
          <c:smooth val="0"/>
        </c:ser>
        <c:axId val="31672652"/>
        <c:axId val="16618413"/>
      </c:scatterChart>
      <c:valAx>
        <c:axId val="31672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18413"/>
        <c:crosses val="autoZero"/>
        <c:crossBetween val="midCat"/>
        <c:dispUnits/>
      </c:valAx>
      <c:valAx>
        <c:axId val="166184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Nos. of sp. 1(blue) and sp. 2 (red)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72652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solidFill>
      <a:srgbClr val="FFFFFF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</xdr:row>
      <xdr:rowOff>0</xdr:rowOff>
    </xdr:from>
    <xdr:to>
      <xdr:col>10</xdr:col>
      <xdr:colOff>561975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3657600" y="161925"/>
        <a:ext cx="30003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16</xdr:row>
      <xdr:rowOff>161925</xdr:rowOff>
    </xdr:from>
    <xdr:to>
      <xdr:col>10</xdr:col>
      <xdr:colOff>561975</xdr:colOff>
      <xdr:row>31</xdr:row>
      <xdr:rowOff>161925</xdr:rowOff>
    </xdr:to>
    <xdr:graphicFrame>
      <xdr:nvGraphicFramePr>
        <xdr:cNvPr id="2" name="Chart 2"/>
        <xdr:cNvGraphicFramePr/>
      </xdr:nvGraphicFramePr>
      <xdr:xfrm>
        <a:off x="3657600" y="2752725"/>
        <a:ext cx="30003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 topLeftCell="A1">
      <selection activeCell="A4" sqref="A4"/>
    </sheetView>
  </sheetViews>
  <sheetFormatPr defaultColWidth="9.140625" defaultRowHeight="12.75"/>
  <sheetData>
    <row r="1" ht="12.75">
      <c r="A1" s="1" t="s">
        <v>15</v>
      </c>
    </row>
    <row r="3" spans="1:4" ht="12.75">
      <c r="A3" t="s">
        <v>16</v>
      </c>
      <c r="D3" t="s">
        <v>17</v>
      </c>
    </row>
    <row r="4" spans="1:5" ht="12.75">
      <c r="A4" t="s">
        <v>12</v>
      </c>
      <c r="B4">
        <v>0.21529</v>
      </c>
      <c r="D4" t="s">
        <v>13</v>
      </c>
      <c r="E4">
        <v>0.04375</v>
      </c>
    </row>
    <row r="5" spans="1:5" ht="12.75">
      <c r="A5" t="s">
        <v>7</v>
      </c>
      <c r="B5">
        <v>6.25</v>
      </c>
      <c r="D5" t="s">
        <v>8</v>
      </c>
      <c r="E5">
        <v>3</v>
      </c>
    </row>
    <row r="6" spans="1:5" ht="12.75">
      <c r="A6" t="s">
        <v>1</v>
      </c>
      <c r="B6">
        <v>3.05</v>
      </c>
      <c r="D6" t="s">
        <v>3</v>
      </c>
      <c r="E6">
        <v>0.4</v>
      </c>
    </row>
    <row r="7" spans="1:5" ht="12.75">
      <c r="A7" t="s">
        <v>9</v>
      </c>
      <c r="B7">
        <v>0</v>
      </c>
      <c r="E7" t="s">
        <v>0</v>
      </c>
    </row>
    <row r="9" spans="1:6" ht="12.75">
      <c r="A9" s="2" t="s">
        <v>20</v>
      </c>
      <c r="B9" s="2" t="s">
        <v>10</v>
      </c>
      <c r="C9" s="2" t="s">
        <v>4</v>
      </c>
      <c r="D9" s="2" t="s">
        <v>11</v>
      </c>
      <c r="E9" s="2" t="s">
        <v>5</v>
      </c>
      <c r="F9" t="s">
        <v>0</v>
      </c>
    </row>
    <row r="10" spans="1:4" ht="12.75">
      <c r="A10" t="s">
        <v>19</v>
      </c>
      <c r="B10">
        <f>$B$5*(1-$B$7/$B$4)</f>
        <v>6.25</v>
      </c>
      <c r="D10">
        <v>0</v>
      </c>
    </row>
    <row r="11" spans="1:4" ht="12.75">
      <c r="A11" t="s">
        <v>14</v>
      </c>
      <c r="B11">
        <v>0</v>
      </c>
      <c r="D11">
        <f>($B$5/$B$6)*(1-$B$7/$B$4)</f>
        <v>2.0491803278688527</v>
      </c>
    </row>
    <row r="12" spans="1:4" ht="12.75">
      <c r="A12" t="s">
        <v>18</v>
      </c>
      <c r="B12">
        <v>0</v>
      </c>
      <c r="D12">
        <f>$E$5*(1-$B$7/$E$4)</f>
        <v>3</v>
      </c>
    </row>
    <row r="13" spans="1:4" ht="12.75">
      <c r="A13" t="s">
        <v>6</v>
      </c>
      <c r="B13">
        <f>($E$5/$E$6)*(1-$B$7/$E$4)</f>
        <v>7.5</v>
      </c>
      <c r="D13">
        <v>0</v>
      </c>
    </row>
    <row r="14" spans="1:4" ht="12.75">
      <c r="A14" t="s">
        <v>2</v>
      </c>
      <c r="B14">
        <v>0</v>
      </c>
      <c r="D14">
        <v>0</v>
      </c>
    </row>
    <row r="15" spans="1:5" ht="12.75">
      <c r="A15">
        <v>0</v>
      </c>
      <c r="B15">
        <v>1</v>
      </c>
      <c r="C15">
        <f aca="true" t="shared" si="0" ref="C15:C46">($B$4*B15/$B$5)*($B$5-B15-$B$6*D15)-$B$7*B15</f>
        <v>0.07578208000000002</v>
      </c>
      <c r="D15">
        <v>1</v>
      </c>
      <c r="E15">
        <f aca="true" t="shared" si="1" ref="E15:E46">($E$4*D15/$E$5)*($E$5-D15-$E$6*B15)-$B$7*D15</f>
        <v>0.02333333333333333</v>
      </c>
    </row>
    <row r="16" spans="1:5" ht="12.75">
      <c r="A16">
        <f aca="true" t="shared" si="2" ref="A16:A47">A15+1</f>
        <v>1</v>
      </c>
      <c r="B16">
        <f aca="true" t="shared" si="3" ref="B16:B47">B15+C15</f>
        <v>1.07578208</v>
      </c>
      <c r="C16">
        <f t="shared" si="0"/>
        <v>0.0760795504181107</v>
      </c>
      <c r="D16">
        <f aca="true" t="shared" si="4" ref="D16:D47">D15+E15</f>
        <v>1.0233333333333334</v>
      </c>
      <c r="E16">
        <f t="shared" si="1"/>
        <v>0.02307718326874074</v>
      </c>
    </row>
    <row r="17" spans="1:5" ht="12.75">
      <c r="A17">
        <f t="shared" si="2"/>
        <v>2</v>
      </c>
      <c r="B17">
        <f t="shared" si="3"/>
        <v>1.1518616304181106</v>
      </c>
      <c r="C17">
        <f t="shared" si="0"/>
        <v>0.0756485518743518</v>
      </c>
      <c r="D17">
        <f t="shared" si="4"/>
        <v>1.046410516602074</v>
      </c>
      <c r="E17">
        <f t="shared" si="1"/>
        <v>0.02278104107788299</v>
      </c>
    </row>
    <row r="18" spans="1:5" ht="12.75">
      <c r="A18">
        <f t="shared" si="2"/>
        <v>3</v>
      </c>
      <c r="B18">
        <f t="shared" si="3"/>
        <v>1.2275101822924623</v>
      </c>
      <c r="C18">
        <f t="shared" si="0"/>
        <v>0.07448016604504082</v>
      </c>
      <c r="D18">
        <f t="shared" si="4"/>
        <v>1.069191557679957</v>
      </c>
      <c r="E18">
        <f t="shared" si="1"/>
        <v>0.022449972365281765</v>
      </c>
    </row>
    <row r="19" spans="1:5" ht="12.75">
      <c r="A19">
        <f t="shared" si="2"/>
        <v>4</v>
      </c>
      <c r="B19">
        <f t="shared" si="3"/>
        <v>1.3019903483375033</v>
      </c>
      <c r="C19">
        <f t="shared" si="0"/>
        <v>0.0725880466971612</v>
      </c>
      <c r="D19">
        <f t="shared" si="4"/>
        <v>1.091641530045239</v>
      </c>
      <c r="E19">
        <f t="shared" si="1"/>
        <v>0.022089676373783843</v>
      </c>
    </row>
    <row r="20" spans="1:5" ht="12.75">
      <c r="A20">
        <f t="shared" si="2"/>
        <v>5</v>
      </c>
      <c r="B20">
        <f t="shared" si="3"/>
        <v>1.3745783950346644</v>
      </c>
      <c r="C20">
        <f t="shared" si="0"/>
        <v>0.07000786784185685</v>
      </c>
      <c r="D20">
        <f t="shared" si="4"/>
        <v>1.1137312064190228</v>
      </c>
      <c r="E20">
        <f t="shared" si="1"/>
        <v>0.02170630112900818</v>
      </c>
    </row>
    <row r="21" spans="1:5" ht="12.75">
      <c r="A21">
        <f t="shared" si="2"/>
        <v>6</v>
      </c>
      <c r="B21">
        <f t="shared" si="3"/>
        <v>1.4445862628765211</v>
      </c>
      <c r="C21">
        <f t="shared" si="0"/>
        <v>0.06679537673747736</v>
      </c>
      <c r="D21">
        <f t="shared" si="4"/>
        <v>1.135437507548031</v>
      </c>
      <c r="E21">
        <f t="shared" si="1"/>
        <v>0.02130623860740887</v>
      </c>
    </row>
    <row r="22" spans="1:5" ht="12.75">
      <c r="A22">
        <f t="shared" si="2"/>
        <v>7</v>
      </c>
      <c r="B22">
        <f t="shared" si="3"/>
        <v>1.5113816396139985</v>
      </c>
      <c r="C22">
        <f t="shared" si="0"/>
        <v>0.06302323488493626</v>
      </c>
      <c r="D22">
        <f t="shared" si="4"/>
        <v>1.1567437461554397</v>
      </c>
      <c r="E22">
        <f t="shared" si="1"/>
        <v>0.020895913504747454</v>
      </c>
    </row>
    <row r="23" spans="1:5" ht="12.75">
      <c r="A23">
        <f t="shared" si="2"/>
        <v>8</v>
      </c>
      <c r="B23">
        <f t="shared" si="3"/>
        <v>1.5744048744989347</v>
      </c>
      <c r="C23">
        <f t="shared" si="0"/>
        <v>0.05877695375229713</v>
      </c>
      <c r="D23">
        <f t="shared" si="4"/>
        <v>1.1776396596601872</v>
      </c>
      <c r="E23">
        <f t="shared" si="1"/>
        <v>0.02048157945672845</v>
      </c>
    </row>
    <row r="24" spans="1:5" ht="12.75">
      <c r="A24">
        <f t="shared" si="2"/>
        <v>9</v>
      </c>
      <c r="B24">
        <f t="shared" si="3"/>
        <v>1.6331818282512318</v>
      </c>
      <c r="C24">
        <f t="shared" si="0"/>
        <v>0.0541503106588169</v>
      </c>
      <c r="D24">
        <f t="shared" si="4"/>
        <v>1.1981212391169156</v>
      </c>
      <c r="E24">
        <f t="shared" si="1"/>
        <v>0.02006913532488455</v>
      </c>
    </row>
    <row r="25" spans="1:5" ht="12.75">
      <c r="A25">
        <f t="shared" si="2"/>
        <v>10</v>
      </c>
      <c r="B25">
        <f t="shared" si="3"/>
        <v>1.6873321389100486</v>
      </c>
      <c r="C25">
        <f t="shared" si="0"/>
        <v>0.049240654210045226</v>
      </c>
      <c r="D25">
        <f t="shared" si="4"/>
        <v>1.2181903744418001</v>
      </c>
      <c r="E25">
        <f t="shared" si="1"/>
        <v>0.01966397164229372</v>
      </c>
    </row>
    <row r="26" spans="1:5" ht="12.75">
      <c r="A26">
        <f t="shared" si="2"/>
        <v>11</v>
      </c>
      <c r="B26">
        <f t="shared" si="3"/>
        <v>1.7365727931200938</v>
      </c>
      <c r="C26">
        <f t="shared" si="0"/>
        <v>0.044144478878788786</v>
      </c>
      <c r="D26">
        <f t="shared" si="4"/>
        <v>1.2378543460840938</v>
      </c>
      <c r="E26">
        <f t="shared" si="1"/>
        <v>0.019270853939618183</v>
      </c>
    </row>
    <row r="27" spans="1:5" ht="12.75">
      <c r="A27">
        <f t="shared" si="2"/>
        <v>12</v>
      </c>
      <c r="B27">
        <f t="shared" si="3"/>
        <v>1.7807172719988826</v>
      </c>
      <c r="C27">
        <f t="shared" si="0"/>
        <v>0.038953575346361936</v>
      </c>
      <c r="D27">
        <f t="shared" si="4"/>
        <v>1.257125200023712</v>
      </c>
      <c r="E27">
        <f t="shared" si="1"/>
        <v>0.018893845962214537</v>
      </c>
    </row>
    <row r="28" spans="1:5" ht="12.75">
      <c r="A28">
        <f t="shared" si="2"/>
        <v>13</v>
      </c>
      <c r="B28">
        <f t="shared" si="3"/>
        <v>1.8196708473452445</v>
      </c>
      <c r="C28">
        <f t="shared" si="0"/>
        <v>0.03375196382719172</v>
      </c>
      <c r="D28">
        <f t="shared" si="4"/>
        <v>1.2760190459859266</v>
      </c>
      <c r="E28">
        <f t="shared" si="1"/>
        <v>0.018536272253096977</v>
      </c>
    </row>
    <row r="29" spans="1:5" ht="12.75">
      <c r="A29">
        <f t="shared" si="2"/>
        <v>14</v>
      </c>
      <c r="B29">
        <f t="shared" si="3"/>
        <v>1.8534228111724362</v>
      </c>
      <c r="C29">
        <f t="shared" si="0"/>
        <v>0.02861371039481335</v>
      </c>
      <c r="D29">
        <f t="shared" si="4"/>
        <v>1.2945553182390237</v>
      </c>
      <c r="E29">
        <f t="shared" si="1"/>
        <v>0.018200716623200584</v>
      </c>
    </row>
    <row r="30" spans="1:5" ht="12.75">
      <c r="A30">
        <f t="shared" si="2"/>
        <v>15</v>
      </c>
      <c r="B30">
        <f t="shared" si="3"/>
        <v>1.8820365215672497</v>
      </c>
      <c r="C30">
        <f t="shared" si="0"/>
        <v>0.023601627716395065</v>
      </c>
      <c r="D30">
        <f t="shared" si="4"/>
        <v>1.3127560348622243</v>
      </c>
      <c r="E30">
        <f t="shared" si="1"/>
        <v>0.017889050913301126</v>
      </c>
    </row>
    <row r="31" spans="1:5" ht="12.75">
      <c r="A31">
        <f t="shared" si="2"/>
        <v>16</v>
      </c>
      <c r="B31">
        <f t="shared" si="3"/>
        <v>1.9056381492836447</v>
      </c>
      <c r="C31">
        <f t="shared" si="0"/>
        <v>0.018766783116165097</v>
      </c>
      <c r="D31">
        <f t="shared" si="4"/>
        <v>1.3306450857755254</v>
      </c>
      <c r="E31">
        <f t="shared" si="1"/>
        <v>0.01760248725642985</v>
      </c>
    </row>
    <row r="32" spans="1:5" ht="12.75">
      <c r="A32">
        <f t="shared" si="2"/>
        <v>17</v>
      </c>
      <c r="B32">
        <f t="shared" si="3"/>
        <v>1.9244049323998098</v>
      </c>
      <c r="C32">
        <f t="shared" si="0"/>
        <v>0.01414868418278848</v>
      </c>
      <c r="D32">
        <f t="shared" si="4"/>
        <v>1.3482475730319552</v>
      </c>
      <c r="E32">
        <f t="shared" si="1"/>
        <v>0.017341646715367934</v>
      </c>
    </row>
    <row r="33" spans="1:5" ht="12.75">
      <c r="A33">
        <f t="shared" si="2"/>
        <v>18</v>
      </c>
      <c r="B33">
        <f t="shared" si="3"/>
        <v>1.9385536165825983</v>
      </c>
      <c r="C33">
        <f t="shared" si="0"/>
        <v>0.009775985497367834</v>
      </c>
      <c r="D33">
        <f t="shared" si="4"/>
        <v>1.3655892197473232</v>
      </c>
      <c r="E33">
        <f t="shared" si="1"/>
        <v>0.017106637535588328</v>
      </c>
    </row>
    <row r="34" spans="1:5" ht="12.75">
      <c r="A34">
        <f t="shared" si="2"/>
        <v>19</v>
      </c>
      <c r="B34">
        <f t="shared" si="3"/>
        <v>1.948329602079966</v>
      </c>
      <c r="C34">
        <f t="shared" si="0"/>
        <v>0.005667555853737806</v>
      </c>
      <c r="D34">
        <f t="shared" si="4"/>
        <v>1.3826958572829116</v>
      </c>
      <c r="E34">
        <f t="shared" si="1"/>
        <v>0.016897137109042688</v>
      </c>
    </row>
    <row r="35" spans="1:5" ht="12.75">
      <c r="A35">
        <f t="shared" si="2"/>
        <v>20</v>
      </c>
      <c r="B35">
        <f t="shared" si="3"/>
        <v>1.9539971579337039</v>
      </c>
      <c r="C35">
        <f t="shared" si="0"/>
        <v>0.001833757799753034</v>
      </c>
      <c r="D35">
        <f t="shared" si="4"/>
        <v>1.3995929943919543</v>
      </c>
      <c r="E35">
        <f t="shared" si="1"/>
        <v>0.016712472873578202</v>
      </c>
    </row>
    <row r="36" spans="1:5" ht="12.75">
      <c r="A36">
        <f t="shared" si="2"/>
        <v>21</v>
      </c>
      <c r="B36">
        <f t="shared" si="3"/>
        <v>1.955830915733457</v>
      </c>
      <c r="C36">
        <f t="shared" si="0"/>
        <v>-0.0017221858504043045</v>
      </c>
      <c r="D36">
        <f t="shared" si="4"/>
        <v>1.4163054672655324</v>
      </c>
      <c r="E36">
        <f t="shared" si="1"/>
        <v>0.016551698589857954</v>
      </c>
    </row>
    <row r="37" spans="1:5" ht="12.75">
      <c r="A37">
        <f t="shared" si="2"/>
        <v>22</v>
      </c>
      <c r="B37">
        <f t="shared" si="3"/>
        <v>1.9541087298830526</v>
      </c>
      <c r="C37">
        <f t="shared" si="0"/>
        <v>-0.005002836361529013</v>
      </c>
      <c r="D37">
        <f t="shared" si="4"/>
        <v>1.4328571658553904</v>
      </c>
      <c r="E37">
        <f t="shared" si="1"/>
        <v>0.016413663601323715</v>
      </c>
    </row>
    <row r="38" spans="1:5" ht="12.75">
      <c r="A38">
        <f t="shared" si="2"/>
        <v>23</v>
      </c>
      <c r="B38">
        <f t="shared" si="3"/>
        <v>1.9491058935215235</v>
      </c>
      <c r="C38">
        <f t="shared" si="0"/>
        <v>-0.008015264281776135</v>
      </c>
      <c r="D38">
        <f t="shared" si="4"/>
        <v>1.449270829456714</v>
      </c>
      <c r="E38">
        <f t="shared" si="1"/>
        <v>0.016297073701632893</v>
      </c>
    </row>
    <row r="39" spans="1:5" ht="12.75">
      <c r="A39">
        <f t="shared" si="2"/>
        <v>24</v>
      </c>
      <c r="B39">
        <f t="shared" si="3"/>
        <v>1.9410906292397474</v>
      </c>
      <c r="C39">
        <f t="shared" si="0"/>
        <v>-0.010769900311843586</v>
      </c>
      <c r="D39">
        <f t="shared" si="4"/>
        <v>1.4655679031583468</v>
      </c>
      <c r="E39">
        <f t="shared" si="1"/>
        <v>0.01620054306168961</v>
      </c>
    </row>
    <row r="40" spans="1:5" ht="12.75">
      <c r="A40">
        <f t="shared" si="2"/>
        <v>25</v>
      </c>
      <c r="B40">
        <f t="shared" si="3"/>
        <v>1.9303207289279039</v>
      </c>
      <c r="C40">
        <f t="shared" si="0"/>
        <v>-0.013279535682459959</v>
      </c>
      <c r="D40">
        <f t="shared" si="4"/>
        <v>1.4817684462200365</v>
      </c>
      <c r="E40">
        <f t="shared" si="1"/>
        <v>0.016122637293624703</v>
      </c>
    </row>
    <row r="41" spans="1:5" ht="12.75">
      <c r="A41">
        <f t="shared" si="2"/>
        <v>26</v>
      </c>
      <c r="B41">
        <f t="shared" si="3"/>
        <v>1.9170411932454439</v>
      </c>
      <c r="C41">
        <f t="shared" si="0"/>
        <v>-0.015558479705960167</v>
      </c>
      <c r="D41">
        <f t="shared" si="4"/>
        <v>1.4978910835136612</v>
      </c>
      <c r="E41">
        <f t="shared" si="1"/>
        <v>0.016061908164676467</v>
      </c>
    </row>
    <row r="42" spans="1:5" ht="12.75">
      <c r="A42">
        <f t="shared" si="2"/>
        <v>27</v>
      </c>
      <c r="B42">
        <f t="shared" si="3"/>
        <v>1.9014827135394836</v>
      </c>
      <c r="C42">
        <f t="shared" si="0"/>
        <v>-0.017621870603894932</v>
      </c>
      <c r="D42">
        <f t="shared" si="4"/>
        <v>1.5139529916783376</v>
      </c>
      <c r="E42">
        <f t="shared" si="1"/>
        <v>0.016016920746576842</v>
      </c>
    </row>
    <row r="43" spans="1:5" ht="12.75">
      <c r="A43">
        <f t="shared" si="2"/>
        <v>28</v>
      </c>
      <c r="B43">
        <f t="shared" si="3"/>
        <v>1.8838608429355888</v>
      </c>
      <c r="C43">
        <f t="shared" si="0"/>
        <v>-0.0194851281712023</v>
      </c>
      <c r="D43">
        <f t="shared" si="4"/>
        <v>1.5299699124249144</v>
      </c>
      <c r="E43">
        <f t="shared" si="1"/>
        <v>0.015986273928252942</v>
      </c>
    </row>
    <row r="44" spans="1:5" ht="12.75">
      <c r="A44">
        <f t="shared" si="2"/>
        <v>29</v>
      </c>
      <c r="B44">
        <f t="shared" si="3"/>
        <v>1.8643757147643865</v>
      </c>
      <c r="C44">
        <f t="shared" si="0"/>
        <v>-0.02116353254190326</v>
      </c>
      <c r="D44">
        <f t="shared" si="4"/>
        <v>1.5459561863531674</v>
      </c>
      <c r="E44">
        <f t="shared" si="1"/>
        <v>0.015968615264076242</v>
      </c>
    </row>
    <row r="45" spans="1:5" ht="12.75">
      <c r="A45">
        <f t="shared" si="2"/>
        <v>30</v>
      </c>
      <c r="B45">
        <f t="shared" si="3"/>
        <v>1.8432121822224832</v>
      </c>
      <c r="C45">
        <f t="shared" si="0"/>
        <v>-0.022671911472321372</v>
      </c>
      <c r="D45">
        <f t="shared" si="4"/>
        <v>1.5619248016172438</v>
      </c>
      <c r="E45">
        <f t="shared" si="1"/>
        <v>0.015962651105947717</v>
      </c>
    </row>
    <row r="46" spans="1:5" ht="12.75">
      <c r="A46">
        <f t="shared" si="2"/>
        <v>31</v>
      </c>
      <c r="B46">
        <f t="shared" si="3"/>
        <v>1.820540270750162</v>
      </c>
      <c r="C46">
        <f t="shared" si="0"/>
        <v>-0.02402441843068207</v>
      </c>
      <c r="D46">
        <f t="shared" si="4"/>
        <v>1.5778874527231914</v>
      </c>
      <c r="E46">
        <f t="shared" si="1"/>
        <v>0.01596715289969782</v>
      </c>
    </row>
    <row r="47" spans="1:5" ht="12.75">
      <c r="A47">
        <f t="shared" si="2"/>
        <v>32</v>
      </c>
      <c r="B47">
        <f t="shared" si="3"/>
        <v>1.7965158523194797</v>
      </c>
      <c r="C47">
        <f aca="true" t="shared" si="5" ref="C47:C78">($B$4*B47/$B$5)*($B$5-B47-$B$6*D47)-$B$7*B47</f>
        <v>-0.02523438477310376</v>
      </c>
      <c r="D47">
        <f t="shared" si="4"/>
        <v>1.5938546056228893</v>
      </c>
      <c r="E47">
        <f aca="true" t="shared" si="6" ref="E47:E78">($E$4*D47/$E$5)*($E$5-D47-$E$6*B47)-$B$7*D47</f>
        <v>0.01598096043375123</v>
      </c>
    </row>
    <row r="48" spans="1:5" ht="12.75">
      <c r="A48">
        <f aca="true" t="shared" si="7" ref="A48:A79">A47+1</f>
        <v>33</v>
      </c>
      <c r="B48">
        <f aca="true" t="shared" si="8" ref="B48:B79">B47+C47</f>
        <v>1.771281467546376</v>
      </c>
      <c r="C48">
        <f t="shared" si="5"/>
        <v>-0.02631423092568246</v>
      </c>
      <c r="D48">
        <f aca="true" t="shared" si="9" ref="D48:D79">D47+E47</f>
        <v>1.6098355660566406</v>
      </c>
      <c r="E48">
        <f t="shared" si="6"/>
        <v>0.01600298272486308</v>
      </c>
    </row>
    <row r="49" spans="1:5" ht="12.75">
      <c r="A49">
        <f t="shared" si="7"/>
        <v>34</v>
      </c>
      <c r="B49">
        <f t="shared" si="8"/>
        <v>1.7449672366206934</v>
      </c>
      <c r="C49">
        <f t="shared" si="5"/>
        <v>-0.027275423436408604</v>
      </c>
      <c r="D49">
        <f t="shared" si="9"/>
        <v>1.6258385487815037</v>
      </c>
      <c r="E49">
        <f t="shared" si="6"/>
        <v>0.016032197121749393</v>
      </c>
    </row>
    <row r="50" spans="1:5" ht="12.75">
      <c r="A50">
        <f t="shared" si="7"/>
        <v>35</v>
      </c>
      <c r="B50">
        <f t="shared" si="8"/>
        <v>1.7176918131842849</v>
      </c>
      <c r="C50">
        <f t="shared" si="5"/>
        <v>-0.028128466771960462</v>
      </c>
      <c r="D50">
        <f t="shared" si="9"/>
        <v>1.641870745903253</v>
      </c>
      <c r="E50">
        <f t="shared" si="6"/>
        <v>0.01606764710890117</v>
      </c>
    </row>
    <row r="51" spans="1:5" ht="12.75">
      <c r="A51">
        <f t="shared" si="7"/>
        <v>36</v>
      </c>
      <c r="B51">
        <f t="shared" si="8"/>
        <v>1.6895633464123243</v>
      </c>
      <c r="C51">
        <f t="shared" si="5"/>
        <v>-0.02888292066109718</v>
      </c>
      <c r="D51">
        <f t="shared" si="9"/>
        <v>1.6579383930121543</v>
      </c>
      <c r="E51">
        <f t="shared" si="6"/>
        <v>0.016108439203434428</v>
      </c>
    </row>
    <row r="52" spans="1:5" ht="12.75">
      <c r="A52">
        <f t="shared" si="7"/>
        <v>37</v>
      </c>
      <c r="B52">
        <f t="shared" si="8"/>
        <v>1.660680425751227</v>
      </c>
      <c r="C52">
        <f t="shared" si="5"/>
        <v>-0.029547435540499746</v>
      </c>
      <c r="D52">
        <f t="shared" si="9"/>
        <v>1.6740468322155888</v>
      </c>
      <c r="E52">
        <f t="shared" si="6"/>
        <v>0.01615373925922178</v>
      </c>
    </row>
    <row r="53" spans="1:5" ht="12.75">
      <c r="A53">
        <f t="shared" si="7"/>
        <v>38</v>
      </c>
      <c r="B53">
        <f t="shared" si="8"/>
        <v>1.6311329902107274</v>
      </c>
      <c r="C53">
        <f t="shared" si="5"/>
        <v>-0.030129800198081855</v>
      </c>
      <c r="D53">
        <f t="shared" si="9"/>
        <v>1.6902005714748105</v>
      </c>
      <c r="E53">
        <f t="shared" si="6"/>
        <v>0.016202768425206127</v>
      </c>
    </row>
    <row r="54" spans="1:5" ht="12.75">
      <c r="A54">
        <f t="shared" si="7"/>
        <v>39</v>
      </c>
      <c r="B54">
        <f t="shared" si="8"/>
        <v>1.6010031900126456</v>
      </c>
      <c r="C54">
        <f t="shared" si="5"/>
        <v>-0.03063699702126627</v>
      </c>
      <c r="D54">
        <f t="shared" si="9"/>
        <v>1.7064033399000167</v>
      </c>
      <c r="E54">
        <f t="shared" si="6"/>
        <v>0.01625479894830829</v>
      </c>
    </row>
    <row r="55" spans="1:5" ht="12.75">
      <c r="A55">
        <f t="shared" si="7"/>
        <v>40</v>
      </c>
      <c r="B55">
        <f t="shared" si="8"/>
        <v>1.5703661929913793</v>
      </c>
      <c r="C55">
        <f t="shared" si="5"/>
        <v>-0.031075261351033293</v>
      </c>
      <c r="D55">
        <f t="shared" si="9"/>
        <v>1.722658138848325</v>
      </c>
      <c r="E55">
        <f t="shared" si="6"/>
        <v>0.016309149964815403</v>
      </c>
    </row>
    <row r="56" spans="1:5" ht="12.75">
      <c r="A56">
        <f t="shared" si="7"/>
        <v>41</v>
      </c>
      <c r="B56">
        <f t="shared" si="8"/>
        <v>1.539290931640346</v>
      </c>
      <c r="C56">
        <f t="shared" si="5"/>
        <v>-0.03145014233527738</v>
      </c>
      <c r="D56">
        <f t="shared" si="9"/>
        <v>1.7389672888131404</v>
      </c>
      <c r="E56">
        <f t="shared" si="6"/>
        <v>0.016365183386439865</v>
      </c>
    </row>
    <row r="57" spans="1:5" ht="12.75">
      <c r="A57">
        <f t="shared" si="7"/>
        <v>42</v>
      </c>
      <c r="B57">
        <f t="shared" si="8"/>
        <v>1.5078407893050687</v>
      </c>
      <c r="C57">
        <f t="shared" si="5"/>
        <v>-0.03176656339105595</v>
      </c>
      <c r="D57">
        <f t="shared" si="9"/>
        <v>1.7553324721995802</v>
      </c>
      <c r="E57">
        <f t="shared" si="6"/>
        <v>0.016422299957156876</v>
      </c>
    </row>
    <row r="58" spans="1:5" ht="12.75">
      <c r="A58">
        <f t="shared" si="7"/>
        <v>43</v>
      </c>
      <c r="B58">
        <f t="shared" si="8"/>
        <v>1.4760742259140127</v>
      </c>
      <c r="C58">
        <f t="shared" si="5"/>
        <v>-0.03202888095014829</v>
      </c>
      <c r="D58">
        <f t="shared" si="9"/>
        <v>1.771754772156737</v>
      </c>
      <c r="E58">
        <f t="shared" si="6"/>
        <v>0.016479935533275585</v>
      </c>
    </row>
    <row r="59" spans="1:5" ht="12.75">
      <c r="A59">
        <f t="shared" si="7"/>
        <v>44</v>
      </c>
      <c r="B59">
        <f t="shared" si="8"/>
        <v>1.4440453449638644</v>
      </c>
      <c r="C59">
        <f t="shared" si="5"/>
        <v>-0.03224094060066096</v>
      </c>
      <c r="D59">
        <f t="shared" si="9"/>
        <v>1.7882347076900127</v>
      </c>
      <c r="E59">
        <f t="shared" si="6"/>
        <v>0.01653755762087656</v>
      </c>
    </row>
    <row r="60" spans="1:5" ht="12.75">
      <c r="A60">
        <f t="shared" si="7"/>
        <v>45</v>
      </c>
      <c r="B60">
        <f t="shared" si="8"/>
        <v>1.4118044043632034</v>
      </c>
      <c r="C60">
        <f t="shared" si="5"/>
        <v>-0.03240613007186974</v>
      </c>
      <c r="D60">
        <f t="shared" si="9"/>
        <v>1.8047722653108893</v>
      </c>
      <c r="E60">
        <f t="shared" si="6"/>
        <v>0.01659466219077743</v>
      </c>
    </row>
    <row r="61" spans="1:5" ht="12.75">
      <c r="A61">
        <f t="shared" si="7"/>
        <v>46</v>
      </c>
      <c r="B61">
        <f t="shared" si="8"/>
        <v>1.3793982742913338</v>
      </c>
      <c r="C61">
        <f t="shared" si="5"/>
        <v>-0.03252742876002199</v>
      </c>
      <c r="D61">
        <f t="shared" si="9"/>
        <v>1.8213669275016668</v>
      </c>
      <c r="E61">
        <f t="shared" si="6"/>
        <v>0.016650770780718888</v>
      </c>
    </row>
    <row r="62" spans="1:5" ht="12.75">
      <c r="A62">
        <f t="shared" si="7"/>
        <v>47</v>
      </c>
      <c r="B62">
        <f t="shared" si="8"/>
        <v>1.3468708455313119</v>
      </c>
      <c r="C62">
        <f t="shared" si="5"/>
        <v>-0.03260745367653149</v>
      </c>
      <c r="D62">
        <f t="shared" si="9"/>
        <v>1.8380176982823857</v>
      </c>
      <c r="E62">
        <f t="shared" si="6"/>
        <v>0.016705427886773396</v>
      </c>
    </row>
    <row r="63" spans="1:5" ht="12.75">
      <c r="A63">
        <f t="shared" si="7"/>
        <v>48</v>
      </c>
      <c r="B63">
        <f t="shared" si="8"/>
        <v>1.3142633918547804</v>
      </c>
      <c r="C63">
        <f t="shared" si="5"/>
        <v>-0.03264850183120099</v>
      </c>
      <c r="D63">
        <f t="shared" si="9"/>
        <v>1.854723126169159</v>
      </c>
      <c r="E63">
        <f t="shared" si="6"/>
        <v>0.016758198640466303</v>
      </c>
    </row>
    <row r="64" spans="1:5" ht="12.75">
      <c r="A64">
        <f t="shared" si="7"/>
        <v>49</v>
      </c>
      <c r="B64">
        <f t="shared" si="8"/>
        <v>1.2816148900235793</v>
      </c>
      <c r="C64">
        <f t="shared" si="5"/>
        <v>-0.03265258915357661</v>
      </c>
      <c r="D64">
        <f t="shared" si="9"/>
        <v>1.8714813248096254</v>
      </c>
      <c r="E64">
        <f t="shared" si="6"/>
        <v>0.016808666764266667</v>
      </c>
    </row>
    <row r="65" spans="1:5" ht="12.75">
      <c r="A65">
        <f t="shared" si="7"/>
        <v>50</v>
      </c>
      <c r="B65">
        <f t="shared" si="8"/>
        <v>1.2489623008700026</v>
      </c>
      <c r="C65">
        <f t="shared" si="5"/>
        <v>-0.03262148611482948</v>
      </c>
      <c r="D65">
        <f t="shared" si="9"/>
        <v>1.888289991573892</v>
      </c>
      <c r="E65">
        <f t="shared" si="6"/>
        <v>0.01685643279555049</v>
      </c>
    </row>
    <row r="66" spans="1:5" ht="12.75">
      <c r="A66">
        <f t="shared" si="7"/>
        <v>51</v>
      </c>
      <c r="B66">
        <f t="shared" si="8"/>
        <v>1.216340814755173</v>
      </c>
      <c r="C66">
        <f t="shared" si="5"/>
        <v>-0.032556750248303706</v>
      </c>
      <c r="D66">
        <f t="shared" si="9"/>
        <v>1.9051464243694425</v>
      </c>
      <c r="E66">
        <f t="shared" si="6"/>
        <v>0.016901112567536205</v>
      </c>
    </row>
    <row r="67" spans="1:5" ht="12.75">
      <c r="A67">
        <f t="shared" si="7"/>
        <v>52</v>
      </c>
      <c r="B67">
        <f t="shared" si="8"/>
        <v>1.1837840645068693</v>
      </c>
      <c r="C67">
        <f t="shared" si="5"/>
        <v>-0.032459755785110886</v>
      </c>
      <c r="D67">
        <f t="shared" si="9"/>
        <v>1.9220475369369787</v>
      </c>
      <c r="E67">
        <f t="shared" si="6"/>
        <v>0.016942335934783587</v>
      </c>
    </row>
    <row r="68" spans="1:5" ht="12.75">
      <c r="A68">
        <f t="shared" si="7"/>
        <v>53</v>
      </c>
      <c r="B68">
        <f t="shared" si="8"/>
        <v>1.1513243087217584</v>
      </c>
      <c r="C68">
        <f t="shared" si="5"/>
        <v>-0.03233172062661668</v>
      </c>
      <c r="D68">
        <f t="shared" si="9"/>
        <v>1.9389898728717623</v>
      </c>
      <c r="E68">
        <f t="shared" si="6"/>
        <v>0.016979745730427157</v>
      </c>
    </row>
    <row r="69" spans="1:5" ht="12.75">
      <c r="A69">
        <f t="shared" si="7"/>
        <v>54</v>
      </c>
      <c r="B69">
        <f t="shared" si="8"/>
        <v>1.1189925880951417</v>
      </c>
      <c r="C69">
        <f t="shared" si="5"/>
        <v>-0.032173730872014514</v>
      </c>
      <c r="D69">
        <f t="shared" si="9"/>
        <v>1.9559696186021895</v>
      </c>
      <c r="E69">
        <f t="shared" si="6"/>
        <v>0.0170129969422251</v>
      </c>
    </row>
    <row r="70" spans="1:5" ht="12.75">
      <c r="A70">
        <f t="shared" si="7"/>
        <v>55</v>
      </c>
      <c r="B70">
        <f t="shared" si="8"/>
        <v>1.0868188572231272</v>
      </c>
      <c r="C70">
        <f t="shared" si="5"/>
        <v>-0.03198676310923187</v>
      </c>
      <c r="D70">
        <f t="shared" si="9"/>
        <v>1.9729826155444146</v>
      </c>
      <c r="E70">
        <f t="shared" si="6"/>
        <v>0.017041756094619862</v>
      </c>
    </row>
    <row r="71" spans="1:5" ht="12.75">
      <c r="A71">
        <f t="shared" si="7"/>
        <v>56</v>
      </c>
      <c r="B71">
        <f t="shared" si="8"/>
        <v>1.0548320941138953</v>
      </c>
      <c r="C71">
        <f t="shared" si="5"/>
        <v>-0.031771704663299226</v>
      </c>
      <c r="D71">
        <f t="shared" si="9"/>
        <v>1.9900243716390345</v>
      </c>
      <c r="E71">
        <f t="shared" si="6"/>
        <v>0.017065700824233435</v>
      </c>
    </row>
    <row r="72" spans="1:5" ht="12.75">
      <c r="A72">
        <f t="shared" si="7"/>
        <v>57</v>
      </c>
      <c r="B72">
        <f t="shared" si="8"/>
        <v>1.023060389450596</v>
      </c>
      <c r="C72">
        <f t="shared" si="5"/>
        <v>-0.031529371979645865</v>
      </c>
      <c r="D72">
        <f t="shared" si="9"/>
        <v>2.007090072463268</v>
      </c>
      <c r="E72">
        <f t="shared" si="6"/>
        <v>0.01708451963648673</v>
      </c>
    </row>
    <row r="73" spans="1:5" ht="12.75">
      <c r="A73">
        <f t="shared" si="7"/>
        <v>58</v>
      </c>
      <c r="B73">
        <f t="shared" si="8"/>
        <v>0.9915310174709502</v>
      </c>
      <c r="C73">
        <f t="shared" si="5"/>
        <v>-0.03126052730177538</v>
      </c>
      <c r="D73">
        <f t="shared" si="9"/>
        <v>2.024174592099755</v>
      </c>
      <c r="E73">
        <f t="shared" si="6"/>
        <v>0.01709791183128655</v>
      </c>
    </row>
    <row r="74" spans="1:5" ht="12.75">
      <c r="A74">
        <f t="shared" si="7"/>
        <v>59</v>
      </c>
      <c r="B74">
        <f t="shared" si="8"/>
        <v>0.9602704901691748</v>
      </c>
      <c r="C74">
        <f t="shared" si="5"/>
        <v>-0.030965893784306277</v>
      </c>
      <c r="D74">
        <f t="shared" si="9"/>
        <v>2.0412725039310415</v>
      </c>
      <c r="E74">
        <f t="shared" si="6"/>
        <v>0.017105587585927347</v>
      </c>
    </row>
    <row r="75" spans="1:5" ht="12.75">
      <c r="A75">
        <f t="shared" si="7"/>
        <v>60</v>
      </c>
      <c r="B75">
        <f t="shared" si="8"/>
        <v>0.9293045963848685</v>
      </c>
      <c r="C75">
        <f t="shared" si="5"/>
        <v>-0.03064616916409662</v>
      </c>
      <c r="D75">
        <f t="shared" si="9"/>
        <v>2.058378091516969</v>
      </c>
      <c r="E75">
        <f t="shared" si="6"/>
        <v>0.017107268183483543</v>
      </c>
    </row>
    <row r="76" spans="1:5" ht="12.75">
      <c r="A76">
        <f t="shared" si="7"/>
        <v>61</v>
      </c>
      <c r="B76">
        <f t="shared" si="8"/>
        <v>0.8986584272207719</v>
      </c>
      <c r="C76">
        <f t="shared" si="5"/>
        <v>-0.030302038094587265</v>
      </c>
      <c r="D76">
        <f t="shared" si="9"/>
        <v>2.0754853597004526</v>
      </c>
      <c r="E76">
        <f t="shared" si="6"/>
        <v>0.017102686375004734</v>
      </c>
    </row>
    <row r="77" spans="1:5" ht="12.75">
      <c r="A77">
        <f t="shared" si="7"/>
        <v>62</v>
      </c>
      <c r="B77">
        <f t="shared" si="8"/>
        <v>0.8683563891261846</v>
      </c>
      <c r="C77">
        <f t="shared" si="5"/>
        <v>-0.029934183231935613</v>
      </c>
      <c r="D77">
        <f t="shared" si="9"/>
        <v>2.0925880460754573</v>
      </c>
      <c r="E77">
        <f t="shared" si="6"/>
        <v>0.017091586863764444</v>
      </c>
    </row>
    <row r="78" spans="1:5" ht="12.75">
      <c r="A78">
        <f t="shared" si="7"/>
        <v>63</v>
      </c>
      <c r="B78">
        <f t="shared" si="8"/>
        <v>0.838422205894249</v>
      </c>
      <c r="C78">
        <f t="shared" si="5"/>
        <v>-0.02954329514622872</v>
      </c>
      <c r="D78">
        <f t="shared" si="9"/>
        <v>2.109679632939222</v>
      </c>
      <c r="E78">
        <f t="shared" si="6"/>
        <v>0.017073726899650556</v>
      </c>
    </row>
    <row r="79" spans="1:5" ht="12.75">
      <c r="A79">
        <f t="shared" si="7"/>
        <v>64</v>
      </c>
      <c r="B79">
        <f t="shared" si="8"/>
        <v>0.8088789107480203</v>
      </c>
      <c r="C79">
        <f>($B$4*B79/$B$5)*($B$5-B79-$B$6*D79)-$B$7*B79</f>
        <v>-0.02913008111723458</v>
      </c>
      <c r="D79">
        <f t="shared" si="9"/>
        <v>2.1267533598388724</v>
      </c>
      <c r="E79">
        <f>($E$4*D79/$E$5)*($E$5-D79-$E$6*B79)-$B$7*D79</f>
        <v>0.017048876971528223</v>
      </c>
    </row>
    <row r="80" spans="1:5" ht="12.75">
      <c r="A80">
        <f aca="true" t="shared" si="10" ref="A80:A90">A79+1</f>
        <v>65</v>
      </c>
      <c r="B80">
        <f aca="true" t="shared" si="11" ref="B80:B90">B79+C79</f>
        <v>0.7797488296307857</v>
      </c>
      <c r="C80">
        <f>($B$4*B80/$B$5)*($B$5-B80-$B$6*D80)-$B$7*B80</f>
        <v>-0.028695272861904347</v>
      </c>
      <c r="D80">
        <f aca="true" t="shared" si="12" ref="D80:D90">D79+E79</f>
        <v>2.1438022368104006</v>
      </c>
      <c r="E80">
        <f>($E$4*D80/$E$5)*($E$5-D80-$E$6*B80)-$B$7*D80</f>
        <v>0.01701682158506191</v>
      </c>
    </row>
    <row r="81" spans="1:5" ht="12.75">
      <c r="A81">
        <f t="shared" si="10"/>
        <v>66</v>
      </c>
      <c r="B81">
        <f t="shared" si="11"/>
        <v>0.7510535567688814</v>
      </c>
      <c r="C81">
        <f>($B$4*B81/$B$5)*($B$5-B81-$B$6*D81)-$B$7*B81</f>
        <v>-0.028239633230267777</v>
      </c>
      <c r="D81">
        <f t="shared" si="12"/>
        <v>2.1608190583954627</v>
      </c>
      <c r="E81">
        <f>($E$4*D81/$E$5)*($E$5-D81-$E$6*B81)-$B$7*D81</f>
        <v>0.01697736011306672</v>
      </c>
    </row>
    <row r="82" spans="1:5" ht="12.75">
      <c r="A82">
        <f t="shared" si="10"/>
        <v>67</v>
      </c>
      <c r="B82">
        <f t="shared" si="11"/>
        <v>0.7228139235386136</v>
      </c>
      <c r="C82">
        <f>($B$4*B82/$B$5)*($B$5-B82-$B$6*D82)-$B$7*B82</f>
        <v>-0.027763961897527858</v>
      </c>
      <c r="D82">
        <f t="shared" si="12"/>
        <v>2.1777964185085295</v>
      </c>
      <c r="E82">
        <f>($E$4*D82/$E$5)*($E$5-D82-$E$6*B82)-$B$7*D82</f>
        <v>0.016930307704986866</v>
      </c>
    </row>
    <row r="83" spans="1:5" ht="12.75">
      <c r="A83">
        <f t="shared" si="10"/>
        <v>68</v>
      </c>
      <c r="B83">
        <f t="shared" si="11"/>
        <v>0.6950499616410858</v>
      </c>
      <c r="C83">
        <f>($B$4*B83/$B$5)*($B$5-B83-$B$6*D83)-$B$7*B83</f>
        <v>-0.02726910007310146</v>
      </c>
      <c r="D83">
        <f t="shared" si="12"/>
        <v>2.194726726213516</v>
      </c>
      <c r="E83">
        <f>($E$4*D83/$E$5)*($E$5-D83-$E$6*B83)-$B$7*D83</f>
        <v>0.016875496241591483</v>
      </c>
    </row>
    <row r="84" spans="1:5" ht="12.75">
      <c r="A84">
        <f t="shared" si="10"/>
        <v>69</v>
      </c>
      <c r="B84">
        <f t="shared" si="11"/>
        <v>0.6677808615679843</v>
      </c>
      <c r="C84">
        <f>($B$4*B84/$B$5)*($B$5-B84-$B$6*D84)-$B$7*B84</f>
        <v>-0.026755934242088966</v>
      </c>
      <c r="D84">
        <f t="shared" si="12"/>
        <v>2.2116022224551077</v>
      </c>
      <c r="E84">
        <f>($E$4*D84/$E$5)*($E$5-D84-$E$6*B84)-$B$7*D84</f>
        <v>0.016812775320457884</v>
      </c>
    </row>
    <row r="85" spans="1:5" ht="12.75">
      <c r="A85">
        <f t="shared" si="10"/>
        <v>70</v>
      </c>
      <c r="B85">
        <f t="shared" si="11"/>
        <v>0.6410249273258953</v>
      </c>
      <c r="C85">
        <f>($B$4*B85/$B$5)*($B$5-B85-$B$6*D85)-$B$7*B85</f>
        <v>-0.026225398951183945</v>
      </c>
      <c r="D85">
        <f t="shared" si="12"/>
        <v>2.2284149977755656</v>
      </c>
      <c r="E85">
        <f>($E$4*D85/$E$5)*($E$5-D85-$E$6*B85)-$B$7*D85</f>
        <v>0.01674201325730523</v>
      </c>
    </row>
    <row r="86" spans="1:5" ht="12.75">
      <c r="A86">
        <f t="shared" si="10"/>
        <v>71</v>
      </c>
      <c r="B86">
        <f t="shared" si="11"/>
        <v>0.6147995283747114</v>
      </c>
      <c r="C86">
        <f>($B$4*B86/$B$5)*($B$5-B86-$B$6*D86)-$B$7*B86</f>
        <v>-0.02567847864934137</v>
      </c>
      <c r="D86">
        <f t="shared" si="12"/>
        <v>2.245157011032871</v>
      </c>
      <c r="E86">
        <f>($E$4*D86/$E$5)*($E$5-D86-$E$6*B86)-$B$7*D86</f>
        <v>0.016663098087773717</v>
      </c>
    </row>
    <row r="87" spans="1:5" ht="12.75">
      <c r="A87">
        <f t="shared" si="10"/>
        <v>72</v>
      </c>
      <c r="B87">
        <f t="shared" si="11"/>
        <v>0.58912104972537</v>
      </c>
      <c r="C87">
        <f>($B$4*B87/$B$5)*($B$5-B87-$B$6*D87)-$B$7*B87</f>
        <v>-0.02511620859355843</v>
      </c>
      <c r="D87">
        <f t="shared" si="12"/>
        <v>2.2618201091206447</v>
      </c>
      <c r="E87">
        <f>($E$4*D87/$E$5)*($E$5-D87-$E$6*B87)-$B$7*D87</f>
        <v>0.016575938553844934</v>
      </c>
    </row>
    <row r="88" spans="1:5" ht="12.75">
      <c r="A88">
        <f t="shared" si="10"/>
        <v>73</v>
      </c>
      <c r="B88">
        <f t="shared" si="11"/>
        <v>0.5640048411318116</v>
      </c>
      <c r="C88">
        <f>($B$4*B88/$B$5)*($B$5-B88-$B$6*D88)-$B$7*B88</f>
        <v>-0.02453967483182987</v>
      </c>
      <c r="D88">
        <f t="shared" si="12"/>
        <v>2.2783960476744896</v>
      </c>
      <c r="E88">
        <f>($E$4*D88/$E$5)*($E$5-D88-$E$6*B88)-$B$7*D88</f>
        <v>0.01648046505879571</v>
      </c>
    </row>
    <row r="89" spans="1:5" ht="12.75">
      <c r="A89">
        <f t="shared" si="10"/>
        <v>74</v>
      </c>
      <c r="B89">
        <f t="shared" si="11"/>
        <v>0.5394651662999818</v>
      </c>
      <c r="C89">
        <f>($B$4*B89/$B$5)*($B$5-B89-$B$6*D89)-$B$7*B89</f>
        <v>-0.023950013278619075</v>
      </c>
      <c r="D89">
        <f t="shared" si="12"/>
        <v>2.294876512733285</v>
      </c>
      <c r="E89">
        <f>($E$4*D89/$E$5)*($E$5-D89-$E$6*B89)-$B$7*D89</f>
        <v>0.01637663057439993</v>
      </c>
    </row>
    <row r="90" spans="1:5" ht="12.75">
      <c r="A90">
        <f t="shared" si="10"/>
        <v>75</v>
      </c>
      <c r="B90">
        <f t="shared" si="11"/>
        <v>0.5155151530213626</v>
      </c>
      <c r="C90">
        <f>($B$4*B90/$B$5)*($B$5-B90-$B$6*D90)-$B$7*B90</f>
        <v>-0.023348407902924577</v>
      </c>
      <c r="D90">
        <f t="shared" si="12"/>
        <v>2.311253143307685</v>
      </c>
      <c r="E90">
        <f>($E$4*D90/$E$5)*($E$5-D90-$E$6*B90)-$B$7*D90</f>
        <v>0.016264411484067452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brn937</cp:lastModifiedBy>
  <dcterms:modified xsi:type="dcterms:W3CDTF">2003-09-23T17:07:02Z</dcterms:modified>
  <cp:category/>
  <cp:version/>
  <cp:contentType/>
  <cp:contentStatus/>
</cp:coreProperties>
</file>